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2022\BLOG\Info Internacional\"/>
    </mc:Choice>
  </mc:AlternateContent>
  <bookViews>
    <workbookView xWindow="0" yWindow="0" windowWidth="20490" windowHeight="7800" tabRatio="769" activeTab="2"/>
  </bookViews>
  <sheets>
    <sheet name="Información general" sheetId="7" r:id="rId1"/>
    <sheet name="Cronograma " sheetId="3" r:id="rId2"/>
    <sheet name=" Metas compradores PRO ECUADOR" sheetId="8" r:id="rId3"/>
    <sheet name="Metas TOTAL compradores" sheetId="10" r:id="rId4"/>
    <sheet name="Requisitos X" sheetId="2" r:id="rId5"/>
    <sheet name="Requisitos M" sheetId="5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0" l="1"/>
  <c r="B14" i="10"/>
  <c r="I10" i="8"/>
  <c r="I11" i="8"/>
  <c r="I12" i="8"/>
  <c r="I13" i="8"/>
  <c r="I9" i="8"/>
  <c r="I3" i="8"/>
  <c r="I8" i="8"/>
  <c r="C19" i="8"/>
  <c r="C7" i="10"/>
  <c r="D7" i="10"/>
  <c r="E7" i="10"/>
  <c r="F7" i="10"/>
  <c r="G7" i="10"/>
  <c r="H7" i="10"/>
  <c r="I7" i="10"/>
  <c r="J7" i="10"/>
  <c r="K7" i="10"/>
  <c r="K8" i="10" s="1"/>
  <c r="L7" i="10"/>
  <c r="M7" i="10"/>
  <c r="N7" i="10"/>
  <c r="O7" i="10"/>
  <c r="P7" i="10"/>
  <c r="N8" i="10" s="1"/>
  <c r="Q7" i="10"/>
  <c r="R7" i="10"/>
  <c r="S7" i="10"/>
  <c r="B7" i="10"/>
  <c r="T4" i="10"/>
  <c r="B13" i="10" s="1"/>
  <c r="T5" i="10"/>
  <c r="T6" i="10"/>
  <c r="T3" i="10"/>
  <c r="B12" i="10" s="1"/>
  <c r="H19" i="8"/>
  <c r="G19" i="8"/>
  <c r="F19" i="8"/>
  <c r="E19" i="8"/>
  <c r="D19" i="8"/>
  <c r="I18" i="8"/>
  <c r="I17" i="8"/>
  <c r="I16" i="8"/>
  <c r="I15" i="8"/>
  <c r="J14" i="8" s="1"/>
  <c r="I14" i="8"/>
  <c r="I7" i="8"/>
  <c r="I6" i="8"/>
  <c r="I5" i="8"/>
  <c r="I4" i="8"/>
  <c r="T7" i="10" l="1"/>
  <c r="I19" i="8"/>
  <c r="J9" i="8"/>
  <c r="J3" i="8"/>
  <c r="F13" i="10" l="1"/>
  <c r="F14" i="10"/>
  <c r="F15" i="10"/>
  <c r="F12" i="10"/>
  <c r="E13" i="10"/>
  <c r="E14" i="10"/>
  <c r="E12" i="10"/>
  <c r="E16" i="10" s="1"/>
  <c r="D16" i="10"/>
  <c r="B8" i="10"/>
  <c r="H8" i="10" l="1"/>
  <c r="Q8" i="10"/>
  <c r="E8" i="10"/>
  <c r="T8" i="10" l="1"/>
</calcChain>
</file>

<file path=xl/sharedStrings.xml><?xml version="1.0" encoding="utf-8"?>
<sst xmlns="http://schemas.openxmlformats.org/spreadsheetml/2006/main" count="152" uniqueCount="115">
  <si>
    <t>FEDEXPOR</t>
  </si>
  <si>
    <t xml:space="preserve">Criterios de elegibilidad Exportadores </t>
  </si>
  <si>
    <t>Estar registrados en la base de datos de PRO ECUADOR como potencial exportador, y mantener el registro de exportador ante el SENAE.</t>
  </si>
  <si>
    <t>Que el producto o servicio de la empresa sea adecuado al mercado del comprador meta (homologación sanitaria o fitosanitaria, certificado de registro sanitario)</t>
  </si>
  <si>
    <t>Dominio del idioma inglés o contar con servicio de traducción.</t>
  </si>
  <si>
    <t>·         Conservas</t>
  </si>
  <si>
    <t>·         Frutas no tradicionales</t>
  </si>
  <si>
    <t>·         Pesca y Acuacultura</t>
  </si>
  <si>
    <t xml:space="preserve">Criterios de elegibilidad Compradores </t>
  </si>
  <si>
    <t>La empresa debe contar con acreditación de ser una empresa legalmente constituida, que avale importaciones en los últimos 3 años y pertenecer a la categoría de pequeña. mediana o grande empresa en su país. No micro empresa.</t>
  </si>
  <si>
    <t>La empresa debe contar con el reconocimiento como comprador/ importador y/o la acreditación de la OCE.</t>
  </si>
  <si>
    <t>La empresa debe expender productos relacionados a la oferta exportable ecuatoriana.</t>
  </si>
  <si>
    <t>La empresa debe expresar a la OCE su interés de buscar proveedores ecuatorianos, ya sea en medio físico o electrónico.</t>
  </si>
  <si>
    <t>La empresa no debe tener acuerdos comerciales que impidan el cierre de negocios con nuevos exportadores ecuatorianos (exclusividad).</t>
  </si>
  <si>
    <t>Diseño de feria</t>
  </si>
  <si>
    <t xml:space="preserve">Horario atención en línea </t>
  </si>
  <si>
    <t>Montos de importaciones o compras realizadas en los útlimos 3 años</t>
  </si>
  <si>
    <t>Detalle de página web del comprador</t>
  </si>
  <si>
    <t>TOTAL</t>
  </si>
  <si>
    <t>Sectores</t>
  </si>
  <si>
    <t>Fecha tope envío de material exportadores</t>
  </si>
  <si>
    <t xml:space="preserve">Fecha </t>
  </si>
  <si>
    <t>Descripción</t>
  </si>
  <si>
    <t>Calendario actividades</t>
  </si>
  <si>
    <t>Fecha:</t>
  </si>
  <si>
    <t>La empresa no deberá tener incumplimientos en eventos anteriores organizados por PRO ECUADOR o algún inconveniente con un exportador.</t>
  </si>
  <si>
    <t>Capacitación organizadores</t>
  </si>
  <si>
    <t xml:space="preserve">Asignación </t>
  </si>
  <si>
    <t xml:space="preserve">Feria </t>
  </si>
  <si>
    <t>La empresa debe contar con solvencia financiera, o estabilidad financiera.</t>
  </si>
  <si>
    <t>FEDEXPOR y PRO ECUADOR</t>
  </si>
  <si>
    <t>1 al 5 marzo</t>
  </si>
  <si>
    <t>Leonardo Tapia</t>
  </si>
  <si>
    <t>Concepto y elaboración de artes</t>
  </si>
  <si>
    <t>8 al 12 marzo</t>
  </si>
  <si>
    <t>Mailing e inscripciones</t>
  </si>
  <si>
    <t>Lanzamiento Save The Date (campaña de expectativa)</t>
  </si>
  <si>
    <t>C. Comercial</t>
  </si>
  <si>
    <t>Tope de inscripciones exportadores</t>
  </si>
  <si>
    <t>Tope de inscripciones importadores</t>
  </si>
  <si>
    <t>Proveedor</t>
  </si>
  <si>
    <t>Consultores</t>
  </si>
  <si>
    <t>PRO ECUADOR y Consultores</t>
  </si>
  <si>
    <t>Leonardo Tapia y proveedor</t>
  </si>
  <si>
    <t>·         Snacks y otros procesados</t>
  </si>
  <si>
    <t>·         Pulpa de frutas y frutas deshidratadas</t>
  </si>
  <si>
    <t>·         Té y especies</t>
  </si>
  <si>
    <t>·        Elaborados de cacao</t>
  </si>
  <si>
    <t>·         Alimentos Procesados:</t>
  </si>
  <si>
    <t>Precios</t>
  </si>
  <si>
    <t>·        Café y Elaborados</t>
  </si>
  <si>
    <t>·         Bebidas no alcohólicas</t>
  </si>
  <si>
    <t>8h00 - 12h00</t>
  </si>
  <si>
    <t>Rueda de negocios</t>
  </si>
  <si>
    <t>Contar con personal dedicado a las operaciones comerciales.</t>
  </si>
  <si>
    <t>Capacitación importadores (OCEs)</t>
  </si>
  <si>
    <t>·         Agroindustria</t>
  </si>
  <si>
    <t>PAÍSES - OCEs</t>
  </si>
  <si>
    <t>ALIMENTOS PROCESADOS (SNACKS, PULPAS DE FRUTA, CEREALES PROCESADOS)</t>
  </si>
  <si>
    <t>FRUTAS NO TRADICIONALES</t>
  </si>
  <si>
    <t>CAFÉ Y ELABORADOS</t>
  </si>
  <si>
    <t>ELABORADOS DE CACAO</t>
  </si>
  <si>
    <t>PESCA Y ACUACULTURA</t>
  </si>
  <si>
    <t>AGROINDUSTRIA</t>
  </si>
  <si>
    <t>TOTAL POR OCE</t>
  </si>
  <si>
    <t>EUROPA</t>
  </si>
  <si>
    <t>INGLATERRA</t>
  </si>
  <si>
    <t>ESPAÑA</t>
  </si>
  <si>
    <t>FRANCIA</t>
  </si>
  <si>
    <t>ALEMANIA</t>
  </si>
  <si>
    <t>ITALIA</t>
  </si>
  <si>
    <t>HOLANDA</t>
  </si>
  <si>
    <t>LATINOAMERICA</t>
  </si>
  <si>
    <t>PERÚ</t>
  </si>
  <si>
    <t>COLOMBIA</t>
  </si>
  <si>
    <t>ARGENTINA</t>
  </si>
  <si>
    <t>CHILE</t>
  </si>
  <si>
    <t>BRASIL</t>
  </si>
  <si>
    <t>CENTRO Y NORTEAMÉRICA</t>
  </si>
  <si>
    <t>GUATEMALA</t>
  </si>
  <si>
    <t>MEXICO</t>
  </si>
  <si>
    <t>MIAMI (+ CARIBE)</t>
  </si>
  <si>
    <t xml:space="preserve">NEW YORK </t>
  </si>
  <si>
    <t>LOS ANGELES</t>
  </si>
  <si>
    <t>TOTAL POR SECTOR</t>
  </si>
  <si>
    <t>Agendamiento de citas</t>
  </si>
  <si>
    <r>
      <t>Estar registrados en la base de datos de PRO ECUADOR como exportador y/o haber exportado en los últimos 3</t>
    </r>
    <r>
      <rPr>
        <sz val="11"/>
        <color theme="1"/>
        <rFont val="Calibri"/>
        <family val="2"/>
        <scheme val="minor"/>
      </rPr>
      <t xml:space="preserve"> años</t>
    </r>
  </si>
  <si>
    <r>
      <t xml:space="preserve">No tener incumplimientos en eventos anteriores organizados por PRO ECUADOR </t>
    </r>
    <r>
      <rPr>
        <sz val="11"/>
        <color theme="1"/>
        <rFont val="Calibri"/>
        <family val="2"/>
        <scheme val="minor"/>
      </rPr>
      <t>(lista)</t>
    </r>
  </si>
  <si>
    <r>
      <t xml:space="preserve">Contar con imagen corporativa: logo, web site y/o presencia en redes, y </t>
    </r>
    <r>
      <rPr>
        <sz val="11"/>
        <color theme="1"/>
        <rFont val="Calibri"/>
        <family val="2"/>
        <scheme val="minor"/>
      </rPr>
      <t>catálogo inglésespañol. Si el evento es en países cuyo idioma de negocios no es el inglés, deberá contar con el idioma de ese país.</t>
    </r>
  </si>
  <si>
    <r>
      <t>No tener incumplimientos notificados a Pro Ecuador por parte de algún comprador o alguna institución de control del estado</t>
    </r>
    <r>
      <rPr>
        <sz val="11"/>
        <color theme="1"/>
        <rFont val="Calibri"/>
        <family val="2"/>
        <scheme val="minor"/>
      </rPr>
      <t>.</t>
    </r>
  </si>
  <si>
    <t>PRO ECUADOR</t>
  </si>
  <si>
    <t xml:space="preserve">TOTAL </t>
  </si>
  <si>
    <t>CENTRO Y LATINOAMERICA</t>
  </si>
  <si>
    <t>NORTEAMÉRICA</t>
  </si>
  <si>
    <t>FRUTAS NO TRADICIONALES Y BANANO</t>
  </si>
  <si>
    <t>OTRA REGIÓN</t>
  </si>
  <si>
    <t>Tope decoración de Stands</t>
  </si>
  <si>
    <t>Workshop participación efectiva en eventos virtuales</t>
  </si>
  <si>
    <t>Capacitación exportadores uso de plataforma</t>
  </si>
  <si>
    <t>Hora</t>
  </si>
  <si>
    <t>10h00 - 11h00</t>
  </si>
  <si>
    <t>16h00 - 18h00</t>
  </si>
  <si>
    <t>Pruebas expositores - conferencias</t>
  </si>
  <si>
    <t>4 - 8 abril 2022</t>
  </si>
  <si>
    <t>12 y 13 de abril 2022</t>
  </si>
  <si>
    <t>Inauguración</t>
  </si>
  <si>
    <t>xxxx</t>
  </si>
  <si>
    <t>Fecha tope de inscripciones exportadores</t>
  </si>
  <si>
    <t>Fecha tope de inscripciones importadores</t>
  </si>
  <si>
    <t>12 y 13 de abril</t>
  </si>
  <si>
    <t>Agendamiento</t>
  </si>
  <si>
    <t>4 -8 de abril</t>
  </si>
  <si>
    <t>Empresa Grande</t>
  </si>
  <si>
    <t>Mipyme</t>
  </si>
  <si>
    <t>Ecuador Food Fair - III Virtual Edition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</si>
</sst>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;[Red]&quot;$&quot;\-#,##0.00"/>
    <numFmt numFmtId="165" formatCode="_ &quot;$&quot;* #,##0.00_ ;_ &quot;$&quot;* \-#,##0.00_ ;_ &quot;$&quot;* &quot;-&quot;??_ ;_ @_ 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0" fillId="0" borderId="0" xfId="0" applyFont="1" applyFill="1"/>
    <xf numFmtId="0" fontId="0" fillId="0" borderId="1" xfId="0" applyFont="1" applyBorder="1"/>
    <xf numFmtId="165" fontId="6" fillId="2" borderId="0" xfId="1" applyFont="1" applyFill="1"/>
    <xf numFmtId="165" fontId="6" fillId="2" borderId="0" xfId="0" applyNumberFormat="1" applyFont="1" applyFill="1"/>
    <xf numFmtId="0" fontId="8" fillId="0" borderId="1" xfId="0" applyFont="1" applyBorder="1"/>
    <xf numFmtId="0" fontId="7" fillId="0" borderId="0" xfId="0" applyFont="1" applyAlignment="1">
      <alignment horizontal="center" vertical="center" wrapText="1"/>
    </xf>
    <xf numFmtId="0" fontId="2" fillId="0" borderId="8" xfId="0" applyFont="1" applyBorder="1"/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2" xfId="0" applyFont="1" applyBorder="1"/>
    <xf numFmtId="0" fontId="0" fillId="0" borderId="12" xfId="0" applyBorder="1" applyAlignment="1">
      <alignment horizontal="center"/>
    </xf>
    <xf numFmtId="0" fontId="9" fillId="0" borderId="1" xfId="0" applyFont="1" applyBorder="1" applyAlignment="1">
      <alignment horizontal="center"/>
    </xf>
    <xf numFmtId="16" fontId="0" fillId="0" borderId="0" xfId="0" applyNumberFormat="1" applyAlignment="1">
      <alignment horizontal="left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" fontId="0" fillId="0" borderId="6" xfId="0" applyNumberFormat="1" applyFont="1" applyBorder="1" applyAlignment="1">
      <alignment horizontal="left"/>
    </xf>
    <xf numFmtId="16" fontId="0" fillId="0" borderId="6" xfId="0" applyNumberFormat="1" applyFill="1" applyBorder="1" applyAlignment="1">
      <alignment horizontal="left"/>
    </xf>
    <xf numFmtId="16" fontId="0" fillId="0" borderId="6" xfId="0" applyNumberFormat="1" applyBorder="1" applyAlignment="1">
      <alignment horizontal="left"/>
    </xf>
    <xf numFmtId="0" fontId="0" fillId="0" borderId="6" xfId="0" applyBorder="1"/>
    <xf numFmtId="166" fontId="0" fillId="0" borderId="0" xfId="0" applyNumberFormat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0" fillId="0" borderId="1" xfId="0" applyNumberFormat="1" applyFont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0" borderId="1" xfId="0" applyNumberFormat="1" applyBorder="1"/>
    <xf numFmtId="0" fontId="2" fillId="0" borderId="3" xfId="0" applyFont="1" applyBorder="1"/>
    <xf numFmtId="0" fontId="0" fillId="0" borderId="3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/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182562</xdr:rowOff>
        </xdr:from>
        <xdr:to>
          <xdr:col>2</xdr:col>
          <xdr:colOff>0</xdr:colOff>
          <xdr:row>34</xdr:row>
          <xdr:rowOff>182562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E3C05768-406D-41A6-AE56-61456215BD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:$B$18" spid="_x0000_s184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429000"/>
              <a:ext cx="5413375" cy="2095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B25" sqref="B25"/>
    </sheetView>
  </sheetViews>
  <sheetFormatPr baseColWidth="10" defaultColWidth="11.42578125" defaultRowHeight="15" x14ac:dyDescent="0.25"/>
  <cols>
    <col min="1" max="1" width="38.42578125" bestFit="1" customWidth="1"/>
    <col min="2" max="2" width="23.5703125" customWidth="1"/>
    <col min="3" max="3" width="13" customWidth="1"/>
  </cols>
  <sheetData>
    <row r="1" spans="1:2" s="1" customFormat="1" x14ac:dyDescent="0.25">
      <c r="A1" s="1" t="s">
        <v>114</v>
      </c>
    </row>
    <row r="2" spans="1:2" s="1" customFormat="1" x14ac:dyDescent="0.25"/>
    <row r="3" spans="1:2" x14ac:dyDescent="0.25">
      <c r="A3" s="1" t="s">
        <v>24</v>
      </c>
      <c r="B3" s="2" t="s">
        <v>104</v>
      </c>
    </row>
    <row r="4" spans="1:2" x14ac:dyDescent="0.25">
      <c r="A4" s="1" t="s">
        <v>107</v>
      </c>
      <c r="B4" s="22">
        <v>44645</v>
      </c>
    </row>
    <row r="5" spans="1:2" x14ac:dyDescent="0.25">
      <c r="A5" s="1" t="s">
        <v>108</v>
      </c>
      <c r="B5" s="22">
        <v>44651</v>
      </c>
    </row>
    <row r="6" spans="1:2" x14ac:dyDescent="0.25">
      <c r="A6" s="1"/>
      <c r="B6" s="2"/>
    </row>
    <row r="7" spans="1:2" x14ac:dyDescent="0.25">
      <c r="A7" s="1" t="s">
        <v>19</v>
      </c>
    </row>
    <row r="8" spans="1:2" x14ac:dyDescent="0.25">
      <c r="A8" s="9" t="s">
        <v>50</v>
      </c>
    </row>
    <row r="9" spans="1:2" s="52" customFormat="1" x14ac:dyDescent="0.25">
      <c r="A9" s="51" t="s">
        <v>47</v>
      </c>
    </row>
    <row r="10" spans="1:2" s="52" customFormat="1" x14ac:dyDescent="0.25">
      <c r="A10" s="51" t="s">
        <v>48</v>
      </c>
    </row>
    <row r="11" spans="1:2" s="52" customFormat="1" x14ac:dyDescent="0.25">
      <c r="A11" s="53" t="s">
        <v>44</v>
      </c>
    </row>
    <row r="12" spans="1:2" s="52" customFormat="1" x14ac:dyDescent="0.25">
      <c r="A12" s="53" t="s">
        <v>5</v>
      </c>
    </row>
    <row r="13" spans="1:2" s="52" customFormat="1" x14ac:dyDescent="0.25">
      <c r="A13" s="53" t="s">
        <v>45</v>
      </c>
    </row>
    <row r="14" spans="1:2" s="52" customFormat="1" x14ac:dyDescent="0.25">
      <c r="A14" s="53" t="s">
        <v>46</v>
      </c>
    </row>
    <row r="15" spans="1:2" s="52" customFormat="1" x14ac:dyDescent="0.25">
      <c r="A15" s="53" t="s">
        <v>51</v>
      </c>
    </row>
    <row r="16" spans="1:2" s="52" customFormat="1" x14ac:dyDescent="0.25">
      <c r="A16" s="51" t="s">
        <v>6</v>
      </c>
    </row>
    <row r="17" spans="1:3" s="52" customFormat="1" x14ac:dyDescent="0.25">
      <c r="A17" s="51" t="s">
        <v>7</v>
      </c>
    </row>
    <row r="18" spans="1:3" s="52" customFormat="1" x14ac:dyDescent="0.25">
      <c r="A18" s="51" t="s">
        <v>56</v>
      </c>
    </row>
    <row r="19" spans="1:3" x14ac:dyDescent="0.25">
      <c r="A19" s="1"/>
      <c r="B19" s="4"/>
    </row>
    <row r="20" spans="1:3" x14ac:dyDescent="0.25">
      <c r="A20" s="1" t="s">
        <v>15</v>
      </c>
      <c r="B20" t="s">
        <v>52</v>
      </c>
    </row>
    <row r="21" spans="1:3" x14ac:dyDescent="0.25">
      <c r="A21" s="1" t="s">
        <v>110</v>
      </c>
      <c r="B21" t="s">
        <v>111</v>
      </c>
    </row>
    <row r="22" spans="1:3" x14ac:dyDescent="0.25">
      <c r="A22" s="1" t="s">
        <v>53</v>
      </c>
      <c r="B22" t="s">
        <v>109</v>
      </c>
    </row>
    <row r="24" spans="1:3" x14ac:dyDescent="0.25">
      <c r="A24" s="1" t="s">
        <v>49</v>
      </c>
    </row>
    <row r="25" spans="1:3" ht="16.5" x14ac:dyDescent="0.3">
      <c r="A25" s="1" t="s">
        <v>112</v>
      </c>
      <c r="B25" s="12">
        <v>350</v>
      </c>
      <c r="C25" s="13"/>
    </row>
    <row r="26" spans="1:3" ht="16.5" x14ac:dyDescent="0.3">
      <c r="A26" s="1" t="s">
        <v>113</v>
      </c>
      <c r="B26" s="12">
        <v>260</v>
      </c>
      <c r="C26" s="1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"/>
  <sheetViews>
    <sheetView zoomScale="93" zoomScaleNormal="93" workbookViewId="0">
      <selection activeCell="A34" sqref="A34"/>
    </sheetView>
  </sheetViews>
  <sheetFormatPr baseColWidth="10" defaultColWidth="11.42578125" defaultRowHeight="15" x14ac:dyDescent="0.25"/>
  <cols>
    <col min="1" max="1" width="50.5703125" style="1" bestFit="1" customWidth="1"/>
    <col min="2" max="2" width="30.5703125" style="43" customWidth="1"/>
    <col min="3" max="3" width="15.5703125" style="2" customWidth="1"/>
    <col min="4" max="4" width="26.5703125" bestFit="1" customWidth="1"/>
  </cols>
  <sheetData>
    <row r="1" spans="1:4" ht="15.75" customHeight="1" x14ac:dyDescent="0.25">
      <c r="A1" s="1" t="s">
        <v>23</v>
      </c>
    </row>
    <row r="2" spans="1:4" x14ac:dyDescent="0.25">
      <c r="A2" s="8" t="s">
        <v>22</v>
      </c>
      <c r="B2" s="44" t="s">
        <v>21</v>
      </c>
      <c r="C2" s="3" t="s">
        <v>99</v>
      </c>
      <c r="D2" s="1" t="s">
        <v>27</v>
      </c>
    </row>
    <row r="3" spans="1:4" hidden="1" x14ac:dyDescent="0.25">
      <c r="A3" s="8" t="s">
        <v>33</v>
      </c>
      <c r="B3" s="45" t="s">
        <v>31</v>
      </c>
      <c r="C3" s="39"/>
      <c r="D3" s="11" t="s">
        <v>32</v>
      </c>
    </row>
    <row r="4" spans="1:4" hidden="1" x14ac:dyDescent="0.25">
      <c r="A4" s="8" t="s">
        <v>36</v>
      </c>
      <c r="B4" s="45" t="s">
        <v>34</v>
      </c>
      <c r="C4" s="39"/>
      <c r="D4" s="11" t="s">
        <v>32</v>
      </c>
    </row>
    <row r="5" spans="1:4" hidden="1" x14ac:dyDescent="0.25">
      <c r="A5" s="8" t="s">
        <v>26</v>
      </c>
      <c r="B5" s="46">
        <v>44263</v>
      </c>
      <c r="C5" s="40"/>
      <c r="D5" s="6" t="s">
        <v>40</v>
      </c>
    </row>
    <row r="6" spans="1:4" hidden="1" x14ac:dyDescent="0.25">
      <c r="A6" s="8" t="s">
        <v>35</v>
      </c>
      <c r="B6" s="45">
        <v>44270</v>
      </c>
      <c r="C6" s="39"/>
      <c r="D6" s="6" t="s">
        <v>37</v>
      </c>
    </row>
    <row r="7" spans="1:4" hidden="1" x14ac:dyDescent="0.25">
      <c r="A7" s="8" t="s">
        <v>38</v>
      </c>
      <c r="B7" s="47">
        <v>44301</v>
      </c>
      <c r="C7" s="41"/>
      <c r="D7" s="6" t="s">
        <v>0</v>
      </c>
    </row>
    <row r="8" spans="1:4" hidden="1" x14ac:dyDescent="0.25">
      <c r="A8" s="8" t="s">
        <v>20</v>
      </c>
      <c r="B8" s="47">
        <v>44302</v>
      </c>
      <c r="C8" s="41"/>
      <c r="D8" s="6" t="s">
        <v>0</v>
      </c>
    </row>
    <row r="9" spans="1:4" x14ac:dyDescent="0.25">
      <c r="A9" s="8" t="s">
        <v>14</v>
      </c>
      <c r="B9" s="47">
        <v>44614</v>
      </c>
      <c r="C9" s="41"/>
      <c r="D9" s="11" t="s">
        <v>43</v>
      </c>
    </row>
    <row r="10" spans="1:4" x14ac:dyDescent="0.25">
      <c r="A10" s="8" t="s">
        <v>98</v>
      </c>
      <c r="B10" s="47">
        <v>44650</v>
      </c>
      <c r="C10" s="41" t="s">
        <v>100</v>
      </c>
      <c r="D10" s="6" t="s">
        <v>40</v>
      </c>
    </row>
    <row r="11" spans="1:4" x14ac:dyDescent="0.25">
      <c r="A11" s="8" t="s">
        <v>97</v>
      </c>
      <c r="B11" s="47">
        <v>44651</v>
      </c>
      <c r="C11" s="41" t="s">
        <v>101</v>
      </c>
      <c r="D11" s="6" t="s">
        <v>0</v>
      </c>
    </row>
    <row r="12" spans="1:4" x14ac:dyDescent="0.25">
      <c r="A12" s="8" t="s">
        <v>96</v>
      </c>
      <c r="B12" s="47">
        <v>44652</v>
      </c>
      <c r="C12" s="41"/>
      <c r="D12" s="6"/>
    </row>
    <row r="13" spans="1:4" x14ac:dyDescent="0.25">
      <c r="A13" s="8" t="s">
        <v>39</v>
      </c>
      <c r="B13" s="46">
        <v>44651</v>
      </c>
      <c r="C13" s="40"/>
      <c r="D13" s="6" t="s">
        <v>42</v>
      </c>
    </row>
    <row r="14" spans="1:4" x14ac:dyDescent="0.25">
      <c r="A14" s="8" t="s">
        <v>55</v>
      </c>
      <c r="B14" s="47">
        <v>44650</v>
      </c>
      <c r="C14" s="41"/>
      <c r="D14" s="6" t="s">
        <v>40</v>
      </c>
    </row>
    <row r="15" spans="1:4" x14ac:dyDescent="0.25">
      <c r="A15" s="8" t="s">
        <v>102</v>
      </c>
      <c r="B15" s="47">
        <v>44658</v>
      </c>
      <c r="C15" s="41"/>
      <c r="D15" s="6"/>
    </row>
    <row r="16" spans="1:4" x14ac:dyDescent="0.25">
      <c r="A16" s="8" t="s">
        <v>85</v>
      </c>
      <c r="B16" s="47" t="s">
        <v>103</v>
      </c>
      <c r="C16" s="41"/>
      <c r="D16" s="6" t="s">
        <v>41</v>
      </c>
    </row>
    <row r="17" spans="1:4" x14ac:dyDescent="0.25">
      <c r="A17" s="8" t="s">
        <v>105</v>
      </c>
      <c r="B17" s="47">
        <v>44662</v>
      </c>
      <c r="C17" s="41"/>
      <c r="D17" s="6"/>
    </row>
    <row r="18" spans="1:4" x14ac:dyDescent="0.25">
      <c r="A18" s="8" t="s">
        <v>28</v>
      </c>
      <c r="B18" s="48" t="s">
        <v>104</v>
      </c>
      <c r="C18" s="42"/>
      <c r="D18" s="6" t="s">
        <v>30</v>
      </c>
    </row>
  </sheetData>
  <phoneticPr fontId="5" type="noConversion"/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9" zoomScaleNormal="89" workbookViewId="0">
      <selection activeCell="D11" sqref="D11"/>
    </sheetView>
  </sheetViews>
  <sheetFormatPr baseColWidth="10" defaultRowHeight="15" x14ac:dyDescent="0.25"/>
  <cols>
    <col min="1" max="1" width="15.140625" bestFit="1" customWidth="1"/>
    <col min="2" max="2" width="18" customWidth="1"/>
    <col min="3" max="3" width="20.140625" customWidth="1"/>
    <col min="4" max="5" width="14" customWidth="1"/>
    <col min="6" max="7" width="14" style="5" customWidth="1"/>
    <col min="8" max="8" width="14.7109375" style="5" customWidth="1"/>
    <col min="9" max="9" width="8.85546875" style="5" customWidth="1"/>
  </cols>
  <sheetData>
    <row r="1" spans="1:10" x14ac:dyDescent="0.25">
      <c r="A1" s="55" t="s">
        <v>57</v>
      </c>
      <c r="B1" s="55"/>
      <c r="C1" s="14"/>
      <c r="D1" s="14"/>
      <c r="E1" s="14"/>
      <c r="F1" s="7"/>
      <c r="G1" s="7"/>
      <c r="H1" s="7"/>
      <c r="I1" s="7"/>
    </row>
    <row r="2" spans="1:10" s="15" customFormat="1" ht="64.5" customHeight="1" thickBot="1" x14ac:dyDescent="0.3">
      <c r="A2" s="56"/>
      <c r="B2" s="56"/>
      <c r="C2" s="36" t="s">
        <v>58</v>
      </c>
      <c r="D2" s="36" t="s">
        <v>59</v>
      </c>
      <c r="E2" s="36" t="s">
        <v>60</v>
      </c>
      <c r="F2" s="36" t="s">
        <v>61</v>
      </c>
      <c r="G2" s="36" t="s">
        <v>62</v>
      </c>
      <c r="H2" s="36" t="s">
        <v>63</v>
      </c>
      <c r="I2" s="36" t="s">
        <v>64</v>
      </c>
    </row>
    <row r="3" spans="1:10" x14ac:dyDescent="0.25">
      <c r="A3" s="57" t="s">
        <v>65</v>
      </c>
      <c r="B3" s="16" t="s">
        <v>66</v>
      </c>
      <c r="C3" s="17">
        <v>1</v>
      </c>
      <c r="D3" s="17"/>
      <c r="E3" s="18"/>
      <c r="F3" s="17">
        <v>1</v>
      </c>
      <c r="G3" s="17"/>
      <c r="H3" s="17"/>
      <c r="I3" s="17">
        <f>SUM(C3:H3)</f>
        <v>2</v>
      </c>
      <c r="J3" s="60">
        <f>SUM(I3:I8)</f>
        <v>15</v>
      </c>
    </row>
    <row r="4" spans="1:10" x14ac:dyDescent="0.25">
      <c r="A4" s="58"/>
      <c r="B4" s="8" t="s">
        <v>67</v>
      </c>
      <c r="C4" s="7">
        <v>1</v>
      </c>
      <c r="D4" s="7">
        <v>1</v>
      </c>
      <c r="E4" s="7">
        <v>1</v>
      </c>
      <c r="F4" s="7"/>
      <c r="G4" s="7"/>
      <c r="H4" s="7"/>
      <c r="I4" s="7">
        <f t="shared" ref="I4:I7" si="0">SUM(C4:H4)</f>
        <v>3</v>
      </c>
      <c r="J4" s="61"/>
    </row>
    <row r="5" spans="1:10" x14ac:dyDescent="0.25">
      <c r="A5" s="58"/>
      <c r="B5" s="8" t="s">
        <v>68</v>
      </c>
      <c r="C5" s="7">
        <v>1</v>
      </c>
      <c r="D5" s="7"/>
      <c r="E5" s="7"/>
      <c r="F5" s="7"/>
      <c r="G5" s="7">
        <v>1</v>
      </c>
      <c r="H5" s="7"/>
      <c r="I5" s="7">
        <f t="shared" si="0"/>
        <v>2</v>
      </c>
      <c r="J5" s="61"/>
    </row>
    <row r="6" spans="1:10" x14ac:dyDescent="0.25">
      <c r="A6" s="58"/>
      <c r="B6" s="8" t="s">
        <v>69</v>
      </c>
      <c r="C6" s="7"/>
      <c r="D6" s="7"/>
      <c r="E6" s="7"/>
      <c r="F6" s="7">
        <v>1</v>
      </c>
      <c r="G6" s="7">
        <v>1</v>
      </c>
      <c r="H6" s="7">
        <v>1</v>
      </c>
      <c r="I6" s="7">
        <f t="shared" si="0"/>
        <v>3</v>
      </c>
      <c r="J6" s="61"/>
    </row>
    <row r="7" spans="1:10" x14ac:dyDescent="0.25">
      <c r="A7" s="58"/>
      <c r="B7" s="8" t="s">
        <v>70</v>
      </c>
      <c r="C7" s="7">
        <v>1</v>
      </c>
      <c r="D7" s="7"/>
      <c r="E7" s="7">
        <v>1</v>
      </c>
      <c r="F7" s="7"/>
      <c r="G7" s="7"/>
      <c r="H7" s="7"/>
      <c r="I7" s="7">
        <f t="shared" si="0"/>
        <v>2</v>
      </c>
      <c r="J7" s="61"/>
    </row>
    <row r="8" spans="1:10" ht="15.75" thickBot="1" x14ac:dyDescent="0.3">
      <c r="A8" s="59"/>
      <c r="B8" s="19" t="s">
        <v>71</v>
      </c>
      <c r="C8" s="20"/>
      <c r="D8" s="20">
        <v>1</v>
      </c>
      <c r="E8" s="20"/>
      <c r="F8" s="20">
        <v>1</v>
      </c>
      <c r="G8" s="20">
        <v>1</v>
      </c>
      <c r="H8" s="20"/>
      <c r="I8" s="20">
        <f>SUM(C8:H8)</f>
        <v>3</v>
      </c>
      <c r="J8" s="62"/>
    </row>
    <row r="9" spans="1:10" x14ac:dyDescent="0.25">
      <c r="A9" s="63" t="s">
        <v>72</v>
      </c>
      <c r="B9" s="49" t="s">
        <v>73</v>
      </c>
      <c r="C9" s="50"/>
      <c r="D9" s="50"/>
      <c r="E9" s="50">
        <v>1</v>
      </c>
      <c r="F9" s="50"/>
      <c r="G9" s="50"/>
      <c r="H9" s="50">
        <v>1</v>
      </c>
      <c r="I9" s="50">
        <f>SUM(C9:H9)</f>
        <v>2</v>
      </c>
      <c r="J9" s="64">
        <f>SUM(I9:I13)</f>
        <v>7</v>
      </c>
    </row>
    <row r="10" spans="1:10" x14ac:dyDescent="0.25">
      <c r="A10" s="58"/>
      <c r="B10" s="8" t="s">
        <v>74</v>
      </c>
      <c r="C10" s="7">
        <v>1</v>
      </c>
      <c r="D10" s="7"/>
      <c r="E10" s="21"/>
      <c r="F10" s="7"/>
      <c r="G10" s="7"/>
      <c r="H10" s="7"/>
      <c r="I10" s="50">
        <f t="shared" ref="I10:I13" si="1">SUM(C10:H10)</f>
        <v>1</v>
      </c>
      <c r="J10" s="64"/>
    </row>
    <row r="11" spans="1:10" x14ac:dyDescent="0.25">
      <c r="A11" s="58"/>
      <c r="B11" s="8" t="s">
        <v>75</v>
      </c>
      <c r="C11" s="7"/>
      <c r="D11" s="7">
        <v>1</v>
      </c>
      <c r="E11" s="7"/>
      <c r="F11" s="7"/>
      <c r="G11" s="7"/>
      <c r="H11" s="7"/>
      <c r="I11" s="50">
        <f t="shared" si="1"/>
        <v>1</v>
      </c>
      <c r="J11" s="64"/>
    </row>
    <row r="12" spans="1:10" x14ac:dyDescent="0.25">
      <c r="A12" s="58"/>
      <c r="B12" s="8" t="s">
        <v>76</v>
      </c>
      <c r="C12" s="7"/>
      <c r="D12" s="7">
        <v>1</v>
      </c>
      <c r="E12" s="7"/>
      <c r="F12" s="7"/>
      <c r="G12" s="7">
        <v>1</v>
      </c>
      <c r="H12" s="7"/>
      <c r="I12" s="50">
        <f t="shared" si="1"/>
        <v>2</v>
      </c>
      <c r="J12" s="64"/>
    </row>
    <row r="13" spans="1:10" ht="15.75" thickBot="1" x14ac:dyDescent="0.3">
      <c r="A13" s="59"/>
      <c r="B13" s="19" t="s">
        <v>77</v>
      </c>
      <c r="C13" s="20">
        <v>1</v>
      </c>
      <c r="D13" s="20"/>
      <c r="E13" s="20"/>
      <c r="F13" s="20"/>
      <c r="G13" s="20"/>
      <c r="H13" s="20"/>
      <c r="I13" s="50">
        <f t="shared" si="1"/>
        <v>1</v>
      </c>
      <c r="J13" s="64"/>
    </row>
    <row r="14" spans="1:10" x14ac:dyDescent="0.25">
      <c r="A14" s="65" t="s">
        <v>78</v>
      </c>
      <c r="B14" s="8" t="s">
        <v>79</v>
      </c>
      <c r="C14" s="17">
        <v>1</v>
      </c>
      <c r="D14" s="17"/>
      <c r="E14" s="17"/>
      <c r="F14" s="17"/>
      <c r="G14" s="17"/>
      <c r="H14" s="17"/>
      <c r="I14" s="17">
        <f t="shared" ref="I14:I16" si="2">SUM(C14:G14)</f>
        <v>1</v>
      </c>
      <c r="J14" s="67">
        <f>SUM(I14:I18)</f>
        <v>9</v>
      </c>
    </row>
    <row r="15" spans="1:10" x14ac:dyDescent="0.25">
      <c r="A15" s="66"/>
      <c r="B15" s="8" t="s">
        <v>80</v>
      </c>
      <c r="C15" s="7">
        <v>1</v>
      </c>
      <c r="D15" s="7"/>
      <c r="E15" s="7"/>
      <c r="F15" s="7"/>
      <c r="G15" s="7"/>
      <c r="H15" s="7"/>
      <c r="I15" s="7">
        <f t="shared" si="2"/>
        <v>1</v>
      </c>
      <c r="J15" s="67"/>
    </row>
    <row r="16" spans="1:10" x14ac:dyDescent="0.25">
      <c r="A16" s="66"/>
      <c r="B16" s="8" t="s">
        <v>81</v>
      </c>
      <c r="C16" s="7">
        <v>1</v>
      </c>
      <c r="D16" s="7">
        <v>1</v>
      </c>
      <c r="E16" s="7"/>
      <c r="F16" s="7">
        <v>1</v>
      </c>
      <c r="G16" s="7"/>
      <c r="H16" s="7"/>
      <c r="I16" s="7">
        <f t="shared" si="2"/>
        <v>3</v>
      </c>
      <c r="J16" s="67"/>
    </row>
    <row r="17" spans="1:10" x14ac:dyDescent="0.25">
      <c r="A17" s="66"/>
      <c r="B17" s="8" t="s">
        <v>82</v>
      </c>
      <c r="C17" s="7"/>
      <c r="D17" s="7"/>
      <c r="E17" s="7"/>
      <c r="F17" s="7"/>
      <c r="G17" s="7">
        <v>1</v>
      </c>
      <c r="H17" s="7">
        <v>1</v>
      </c>
      <c r="I17" s="7">
        <f>SUM(C17:H17)</f>
        <v>2</v>
      </c>
      <c r="J17" s="67"/>
    </row>
    <row r="18" spans="1:10" x14ac:dyDescent="0.25">
      <c r="A18" s="66"/>
      <c r="B18" s="8" t="s">
        <v>83</v>
      </c>
      <c r="C18" s="7">
        <v>1</v>
      </c>
      <c r="D18" s="7"/>
      <c r="E18" s="7">
        <v>1</v>
      </c>
      <c r="F18" s="7"/>
      <c r="G18" s="7"/>
      <c r="H18" s="7"/>
      <c r="I18" s="7">
        <f>SUM(C18:H18)</f>
        <v>2</v>
      </c>
      <c r="J18" s="67"/>
    </row>
    <row r="19" spans="1:10" x14ac:dyDescent="0.25">
      <c r="A19" s="54" t="s">
        <v>84</v>
      </c>
      <c r="B19" s="54"/>
      <c r="C19" s="35">
        <f t="shared" ref="C19:I19" si="3">SUM(C3:C18)</f>
        <v>10</v>
      </c>
      <c r="D19" s="35">
        <f t="shared" si="3"/>
        <v>5</v>
      </c>
      <c r="E19" s="35">
        <f t="shared" si="3"/>
        <v>4</v>
      </c>
      <c r="F19" s="35">
        <f t="shared" si="3"/>
        <v>4</v>
      </c>
      <c r="G19" s="35">
        <f t="shared" si="3"/>
        <v>5</v>
      </c>
      <c r="H19" s="35">
        <f t="shared" si="3"/>
        <v>3</v>
      </c>
      <c r="I19" s="35">
        <f t="shared" si="3"/>
        <v>31</v>
      </c>
    </row>
    <row r="20" spans="1:10" s="5" customFormat="1" x14ac:dyDescent="0.25"/>
  </sheetData>
  <mergeCells count="8">
    <mergeCell ref="A19:B19"/>
    <mergeCell ref="A1:B2"/>
    <mergeCell ref="A3:A8"/>
    <mergeCell ref="J3:J8"/>
    <mergeCell ref="A9:A13"/>
    <mergeCell ref="J9:J13"/>
    <mergeCell ref="A14:A18"/>
    <mergeCell ref="J14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90" zoomScaleNormal="90" workbookViewId="0">
      <selection activeCell="I15" sqref="I15"/>
    </sheetView>
  </sheetViews>
  <sheetFormatPr baseColWidth="10" defaultColWidth="11.42578125" defaultRowHeight="12" x14ac:dyDescent="0.2"/>
  <cols>
    <col min="1" max="1" width="12.85546875" style="31" customWidth="1"/>
    <col min="2" max="2" width="10.7109375" style="25" customWidth="1"/>
    <col min="3" max="10" width="9.85546875" style="25" customWidth="1"/>
    <col min="11" max="20" width="9.85546875" style="29" customWidth="1"/>
    <col min="21" max="16384" width="11.42578125" style="25"/>
  </cols>
  <sheetData>
    <row r="1" spans="1:20" s="27" customFormat="1" ht="57" customHeight="1" x14ac:dyDescent="0.25">
      <c r="A1" s="26"/>
      <c r="B1" s="69" t="s">
        <v>58</v>
      </c>
      <c r="C1" s="69"/>
      <c r="D1" s="69"/>
      <c r="E1" s="69" t="s">
        <v>94</v>
      </c>
      <c r="F1" s="69"/>
      <c r="G1" s="69"/>
      <c r="H1" s="69" t="s">
        <v>60</v>
      </c>
      <c r="I1" s="69"/>
      <c r="J1" s="69"/>
      <c r="K1" s="70" t="s">
        <v>61</v>
      </c>
      <c r="L1" s="71"/>
      <c r="M1" s="72"/>
      <c r="N1" s="70" t="s">
        <v>62</v>
      </c>
      <c r="O1" s="71"/>
      <c r="P1" s="72"/>
      <c r="Q1" s="69" t="s">
        <v>63</v>
      </c>
      <c r="R1" s="69"/>
      <c r="S1" s="69"/>
      <c r="T1" s="26" t="s">
        <v>91</v>
      </c>
    </row>
    <row r="2" spans="1:20" s="27" customFormat="1" ht="27.75" customHeight="1" x14ac:dyDescent="0.25">
      <c r="A2" s="26"/>
      <c r="B2" s="26" t="s">
        <v>90</v>
      </c>
      <c r="C2" s="26" t="s">
        <v>106</v>
      </c>
      <c r="D2" s="26" t="s">
        <v>106</v>
      </c>
      <c r="E2" s="26" t="s">
        <v>90</v>
      </c>
      <c r="F2" s="38" t="s">
        <v>106</v>
      </c>
      <c r="G2" s="38" t="s">
        <v>106</v>
      </c>
      <c r="H2" s="26" t="s">
        <v>90</v>
      </c>
      <c r="I2" s="38" t="s">
        <v>106</v>
      </c>
      <c r="J2" s="38" t="s">
        <v>106</v>
      </c>
      <c r="K2" s="38" t="s">
        <v>90</v>
      </c>
      <c r="L2" s="38" t="s">
        <v>106</v>
      </c>
      <c r="M2" s="38" t="s">
        <v>106</v>
      </c>
      <c r="N2" s="38" t="s">
        <v>90</v>
      </c>
      <c r="O2" s="26" t="s">
        <v>106</v>
      </c>
      <c r="P2" s="26" t="s">
        <v>106</v>
      </c>
      <c r="Q2" s="26" t="s">
        <v>90</v>
      </c>
      <c r="R2" s="38" t="s">
        <v>106</v>
      </c>
      <c r="S2" s="38" t="s">
        <v>106</v>
      </c>
      <c r="T2" s="26"/>
    </row>
    <row r="3" spans="1:20" ht="27" customHeight="1" x14ac:dyDescent="0.2">
      <c r="A3" s="26" t="s">
        <v>65</v>
      </c>
      <c r="B3" s="28">
        <v>4</v>
      </c>
      <c r="C3" s="28"/>
      <c r="D3" s="28"/>
      <c r="E3" s="28">
        <v>2</v>
      </c>
      <c r="F3" s="28"/>
      <c r="G3" s="28"/>
      <c r="H3" s="28">
        <v>2</v>
      </c>
      <c r="I3" s="28"/>
      <c r="J3" s="28"/>
      <c r="K3" s="28">
        <v>3</v>
      </c>
      <c r="L3" s="28"/>
      <c r="M3" s="28"/>
      <c r="N3" s="28">
        <v>3</v>
      </c>
      <c r="O3" s="28"/>
      <c r="P3" s="28"/>
      <c r="Q3" s="28">
        <v>1</v>
      </c>
      <c r="R3" s="28"/>
      <c r="S3" s="28"/>
      <c r="T3" s="28">
        <f>SUM(B3:S3)</f>
        <v>15</v>
      </c>
    </row>
    <row r="4" spans="1:20" ht="27" customHeight="1" x14ac:dyDescent="0.2">
      <c r="A4" s="26" t="s">
        <v>92</v>
      </c>
      <c r="B4" s="28">
        <v>3</v>
      </c>
      <c r="C4" s="28"/>
      <c r="D4" s="28"/>
      <c r="E4" s="28">
        <v>2</v>
      </c>
      <c r="F4" s="28"/>
      <c r="G4" s="28"/>
      <c r="H4" s="28">
        <v>1</v>
      </c>
      <c r="I4" s="28"/>
      <c r="J4" s="28"/>
      <c r="K4" s="28">
        <v>0</v>
      </c>
      <c r="L4" s="28"/>
      <c r="M4" s="28"/>
      <c r="N4" s="28">
        <v>1</v>
      </c>
      <c r="O4" s="28"/>
      <c r="P4" s="28"/>
      <c r="Q4" s="28">
        <v>1</v>
      </c>
      <c r="R4" s="28"/>
      <c r="S4" s="28"/>
      <c r="T4" s="28">
        <f t="shared" ref="T4:T7" si="0">SUM(B4:S4)</f>
        <v>8</v>
      </c>
    </row>
    <row r="5" spans="1:20" ht="27" customHeight="1" x14ac:dyDescent="0.2">
      <c r="A5" s="26" t="s">
        <v>93</v>
      </c>
      <c r="B5" s="28">
        <v>3</v>
      </c>
      <c r="C5" s="28"/>
      <c r="D5" s="28"/>
      <c r="E5" s="28">
        <v>1</v>
      </c>
      <c r="F5" s="28"/>
      <c r="G5" s="28"/>
      <c r="H5" s="28">
        <v>1</v>
      </c>
      <c r="I5" s="28"/>
      <c r="J5" s="28"/>
      <c r="K5" s="28">
        <v>1</v>
      </c>
      <c r="L5" s="28"/>
      <c r="M5" s="28"/>
      <c r="N5" s="28">
        <v>1</v>
      </c>
      <c r="O5" s="28"/>
      <c r="P5" s="28"/>
      <c r="Q5" s="28">
        <v>1</v>
      </c>
      <c r="R5" s="28"/>
      <c r="S5" s="28"/>
      <c r="T5" s="28">
        <f t="shared" si="0"/>
        <v>8</v>
      </c>
    </row>
    <row r="6" spans="1:20" ht="27" customHeight="1" x14ac:dyDescent="0.2">
      <c r="A6" s="26" t="s">
        <v>95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>
        <f t="shared" si="0"/>
        <v>0</v>
      </c>
    </row>
    <row r="7" spans="1:20" ht="27" customHeight="1" x14ac:dyDescent="0.2">
      <c r="A7" s="32" t="s">
        <v>84</v>
      </c>
      <c r="B7" s="33">
        <f>SUM(B3:B6)</f>
        <v>10</v>
      </c>
      <c r="C7" s="33">
        <f t="shared" ref="C7:S7" si="1">SUM(C3:C6)</f>
        <v>0</v>
      </c>
      <c r="D7" s="33">
        <f t="shared" si="1"/>
        <v>0</v>
      </c>
      <c r="E7" s="33">
        <f t="shared" si="1"/>
        <v>5</v>
      </c>
      <c r="F7" s="33">
        <f t="shared" si="1"/>
        <v>0</v>
      </c>
      <c r="G7" s="33">
        <f t="shared" si="1"/>
        <v>0</v>
      </c>
      <c r="H7" s="33">
        <f t="shared" si="1"/>
        <v>4</v>
      </c>
      <c r="I7" s="33">
        <f t="shared" si="1"/>
        <v>0</v>
      </c>
      <c r="J7" s="33">
        <f t="shared" si="1"/>
        <v>0</v>
      </c>
      <c r="K7" s="33">
        <f t="shared" si="1"/>
        <v>4</v>
      </c>
      <c r="L7" s="33">
        <f t="shared" si="1"/>
        <v>0</v>
      </c>
      <c r="M7" s="33">
        <f t="shared" si="1"/>
        <v>0</v>
      </c>
      <c r="N7" s="33">
        <f t="shared" si="1"/>
        <v>5</v>
      </c>
      <c r="O7" s="33">
        <f t="shared" si="1"/>
        <v>0</v>
      </c>
      <c r="P7" s="33">
        <f t="shared" si="1"/>
        <v>0</v>
      </c>
      <c r="Q7" s="33">
        <f t="shared" si="1"/>
        <v>3</v>
      </c>
      <c r="R7" s="33">
        <f t="shared" si="1"/>
        <v>0</v>
      </c>
      <c r="S7" s="33">
        <f t="shared" si="1"/>
        <v>0</v>
      </c>
      <c r="T7" s="28">
        <f t="shared" si="0"/>
        <v>31</v>
      </c>
    </row>
    <row r="8" spans="1:20" s="29" customFormat="1" ht="21" customHeight="1" x14ac:dyDescent="0.2">
      <c r="A8" s="30"/>
      <c r="B8" s="68">
        <f>B7+C7+D7</f>
        <v>10</v>
      </c>
      <c r="C8" s="68"/>
      <c r="D8" s="68"/>
      <c r="E8" s="68">
        <f>E7+F7+G7</f>
        <v>5</v>
      </c>
      <c r="F8" s="68"/>
      <c r="G8" s="68"/>
      <c r="H8" s="68">
        <f>H7+I7+J7</f>
        <v>4</v>
      </c>
      <c r="I8" s="68"/>
      <c r="J8" s="68"/>
      <c r="K8" s="68">
        <f>K7+L7+M7</f>
        <v>4</v>
      </c>
      <c r="L8" s="68"/>
      <c r="M8" s="68"/>
      <c r="N8" s="68">
        <f>N7+O7+P7</f>
        <v>5</v>
      </c>
      <c r="O8" s="68"/>
      <c r="P8" s="68"/>
      <c r="Q8" s="68">
        <f>Q7+R7+S7</f>
        <v>3</v>
      </c>
      <c r="R8" s="68"/>
      <c r="S8" s="68"/>
      <c r="T8" s="29">
        <f>Q8+N8+K8+H8+E8+B8</f>
        <v>31</v>
      </c>
    </row>
    <row r="11" spans="1:20" x14ac:dyDescent="0.2">
      <c r="B11" s="34" t="s">
        <v>90</v>
      </c>
      <c r="C11" s="34" t="s">
        <v>106</v>
      </c>
      <c r="D11" s="34" t="s">
        <v>106</v>
      </c>
      <c r="E11" s="34" t="s">
        <v>18</v>
      </c>
      <c r="F11" s="34" t="s">
        <v>0</v>
      </c>
    </row>
    <row r="12" spans="1:20" ht="27" customHeight="1" x14ac:dyDescent="0.2">
      <c r="A12" s="26" t="s">
        <v>65</v>
      </c>
      <c r="B12" s="24">
        <f>T3</f>
        <v>15</v>
      </c>
      <c r="C12" s="24"/>
      <c r="D12" s="24"/>
      <c r="E12" s="29">
        <f>SUM(B12:D12)</f>
        <v>15</v>
      </c>
      <c r="F12" s="29">
        <f>C12+D12</f>
        <v>0</v>
      </c>
    </row>
    <row r="13" spans="1:20" ht="27" customHeight="1" x14ac:dyDescent="0.2">
      <c r="A13" s="26" t="s">
        <v>92</v>
      </c>
      <c r="B13" s="37">
        <f>T4</f>
        <v>8</v>
      </c>
      <c r="C13" s="24"/>
      <c r="D13" s="24"/>
      <c r="E13" s="29">
        <f>SUM(B13:D13)</f>
        <v>8</v>
      </c>
      <c r="F13" s="29">
        <f>C13+D13</f>
        <v>0</v>
      </c>
    </row>
    <row r="14" spans="1:20" ht="27" customHeight="1" x14ac:dyDescent="0.2">
      <c r="A14" s="26" t="s">
        <v>93</v>
      </c>
      <c r="B14" s="37">
        <f>T5</f>
        <v>8</v>
      </c>
      <c r="C14" s="24"/>
      <c r="D14" s="24"/>
      <c r="E14" s="29">
        <f>SUM(B14:D14)</f>
        <v>8</v>
      </c>
      <c r="F14" s="29">
        <f>C14+D14</f>
        <v>0</v>
      </c>
    </row>
    <row r="15" spans="1:20" ht="27" customHeight="1" x14ac:dyDescent="0.2">
      <c r="A15" s="26" t="s">
        <v>95</v>
      </c>
      <c r="B15" s="24"/>
      <c r="C15" s="24"/>
      <c r="D15" s="24"/>
      <c r="E15" s="29">
        <f>SUM(B15:D15)</f>
        <v>0</v>
      </c>
      <c r="F15" s="29">
        <f>C15+D15</f>
        <v>0</v>
      </c>
    </row>
    <row r="16" spans="1:20" x14ac:dyDescent="0.2">
      <c r="B16" s="29"/>
      <c r="C16" s="29"/>
      <c r="D16" s="29">
        <f>SUM(D12:D15)</f>
        <v>0</v>
      </c>
      <c r="E16" s="29">
        <f>SUM(E12:E15)</f>
        <v>31</v>
      </c>
    </row>
  </sheetData>
  <mergeCells count="12">
    <mergeCell ref="Q8:S8"/>
    <mergeCell ref="B1:D1"/>
    <mergeCell ref="E1:G1"/>
    <mergeCell ref="H1:J1"/>
    <mergeCell ref="Q1:S1"/>
    <mergeCell ref="K1:M1"/>
    <mergeCell ref="N1:P1"/>
    <mergeCell ref="K8:M8"/>
    <mergeCell ref="N8:P8"/>
    <mergeCell ref="B8:D8"/>
    <mergeCell ref="E8:G8"/>
    <mergeCell ref="H8:J8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110" zoomScaleNormal="110" workbookViewId="0">
      <selection activeCell="F5" sqref="F5"/>
    </sheetView>
  </sheetViews>
  <sheetFormatPr baseColWidth="10" defaultColWidth="11.42578125" defaultRowHeight="15" x14ac:dyDescent="0.25"/>
  <cols>
    <col min="1" max="1" width="11.42578125" style="23"/>
  </cols>
  <sheetData>
    <row r="1" spans="1:1" x14ac:dyDescent="0.25">
      <c r="A1" s="1" t="s">
        <v>1</v>
      </c>
    </row>
    <row r="2" spans="1:1" x14ac:dyDescent="0.25">
      <c r="A2" s="23" t="s">
        <v>86</v>
      </c>
    </row>
    <row r="3" spans="1:1" x14ac:dyDescent="0.25">
      <c r="A3" s="23" t="s">
        <v>2</v>
      </c>
    </row>
    <row r="4" spans="1:1" x14ac:dyDescent="0.25">
      <c r="A4" s="23" t="s">
        <v>87</v>
      </c>
    </row>
    <row r="5" spans="1:1" x14ac:dyDescent="0.25">
      <c r="A5" s="23" t="s">
        <v>88</v>
      </c>
    </row>
    <row r="6" spans="1:1" x14ac:dyDescent="0.25">
      <c r="A6" s="23" t="s">
        <v>54</v>
      </c>
    </row>
    <row r="7" spans="1:1" x14ac:dyDescent="0.25">
      <c r="A7" s="23" t="s">
        <v>3</v>
      </c>
    </row>
    <row r="8" spans="1:1" x14ac:dyDescent="0.25">
      <c r="A8" s="23" t="s">
        <v>4</v>
      </c>
    </row>
    <row r="9" spans="1:1" x14ac:dyDescent="0.25">
      <c r="A9" s="23" t="s">
        <v>89</v>
      </c>
    </row>
  </sheetData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11.42578125" defaultRowHeight="15" x14ac:dyDescent="0.25"/>
  <sheetData>
    <row r="1" spans="1:1" x14ac:dyDescent="0.25">
      <c r="A1" s="1" t="s">
        <v>8</v>
      </c>
    </row>
    <row r="2" spans="1:1" x14ac:dyDescent="0.25">
      <c r="A2" t="s">
        <v>9</v>
      </c>
    </row>
    <row r="3" spans="1:1" x14ac:dyDescent="0.25">
      <c r="A3" t="s">
        <v>29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s="10" customFormat="1" x14ac:dyDescent="0.25">
      <c r="A8" s="10" t="s">
        <v>25</v>
      </c>
    </row>
    <row r="9" spans="1:1" s="10" customFormat="1" x14ac:dyDescent="0.25">
      <c r="A9" s="10" t="s">
        <v>16</v>
      </c>
    </row>
    <row r="10" spans="1:1" s="10" customFormat="1" x14ac:dyDescent="0.25">
      <c r="A10" s="10" t="s">
        <v>17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Información general</vt:lpstr>
      <vt:lpstr>Cronograma </vt:lpstr>
      <vt:lpstr> Metas compradores PRO ECUADOR</vt:lpstr>
      <vt:lpstr>Metas TOTAL compradores</vt:lpstr>
      <vt:lpstr>Requisitos X</vt:lpstr>
      <vt:lpstr>Requisitos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Proecuador</dc:creator>
  <cp:lastModifiedBy>Marina</cp:lastModifiedBy>
  <dcterms:created xsi:type="dcterms:W3CDTF">2017-10-20T16:37:13Z</dcterms:created>
  <dcterms:modified xsi:type="dcterms:W3CDTF">2022-03-10T15:59:41Z</dcterms:modified>
</cp:coreProperties>
</file>